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15450" windowHeight="9840"/>
  </bookViews>
  <sheets>
    <sheet name="バイオリズム診断表" sheetId="3" r:id="rId1"/>
    <sheet name="バイオリズム計算書" sheetId="2" r:id="rId2"/>
  </sheets>
  <definedNames>
    <definedName name="_xlnm.Print_Area" localSheetId="0">バイオリズム診断表!$A$1:$K$59</definedName>
  </definedNames>
  <calcPr calcId="145621"/>
</workbook>
</file>

<file path=xl/calcChain.xml><?xml version="1.0" encoding="utf-8"?>
<calcChain xmlns="http://schemas.openxmlformats.org/spreadsheetml/2006/main">
  <c r="H3" i="2" l="1"/>
  <c r="A4" i="2"/>
  <c r="I6" i="2"/>
  <c r="I5" i="2"/>
  <c r="I4" i="2"/>
  <c r="B4" i="2"/>
  <c r="A5" i="2"/>
  <c r="B5" i="2"/>
  <c r="A6" i="2"/>
  <c r="D4" i="2"/>
  <c r="C4" i="2"/>
  <c r="E4" i="2"/>
  <c r="A7" i="2"/>
  <c r="B6" i="2"/>
  <c r="D5" i="2"/>
  <c r="E5" i="2"/>
  <c r="C5" i="2"/>
  <c r="E6" i="2"/>
  <c r="D6" i="2"/>
  <c r="C6" i="2"/>
  <c r="A8" i="2"/>
  <c r="B7" i="2"/>
  <c r="E7" i="2"/>
  <c r="C7" i="2"/>
  <c r="D7" i="2"/>
  <c r="A9" i="2"/>
  <c r="B8" i="2"/>
  <c r="E8" i="2"/>
  <c r="C8" i="2"/>
  <c r="D8" i="2"/>
  <c r="B9" i="2"/>
  <c r="A10" i="2"/>
  <c r="E9" i="2"/>
  <c r="C9" i="2"/>
  <c r="D9" i="2"/>
  <c r="B10" i="2"/>
  <c r="A11" i="2"/>
  <c r="A12" i="2"/>
  <c r="B11" i="2"/>
  <c r="D10" i="2"/>
  <c r="E10" i="2"/>
  <c r="C10" i="2"/>
  <c r="E11" i="2"/>
  <c r="C11" i="2"/>
  <c r="D11" i="2"/>
  <c r="A13" i="2"/>
  <c r="B12" i="2"/>
  <c r="B13" i="2"/>
  <c r="A14" i="2"/>
  <c r="E12" i="2"/>
  <c r="C12" i="2"/>
  <c r="D12" i="2"/>
  <c r="B14" i="2"/>
  <c r="A15" i="2"/>
  <c r="E13" i="2"/>
  <c r="D13" i="2"/>
  <c r="C13" i="2"/>
  <c r="A16" i="2"/>
  <c r="B15" i="2"/>
  <c r="E14" i="2"/>
  <c r="C14" i="2"/>
  <c r="D14" i="2"/>
  <c r="E15" i="2"/>
  <c r="C15" i="2"/>
  <c r="D15" i="2"/>
  <c r="A17" i="2"/>
  <c r="B16" i="2"/>
  <c r="E16" i="2"/>
  <c r="C16" i="2"/>
  <c r="D16" i="2"/>
  <c r="B17" i="2"/>
  <c r="A18" i="2"/>
  <c r="C17" i="2"/>
  <c r="D17" i="2"/>
  <c r="E17" i="2"/>
  <c r="B18" i="2"/>
  <c r="A19" i="2"/>
  <c r="D18" i="2"/>
  <c r="E18" i="2"/>
  <c r="C18" i="2"/>
  <c r="A20" i="2"/>
  <c r="B19" i="2"/>
  <c r="A21" i="2"/>
  <c r="B20" i="2"/>
  <c r="C19" i="2"/>
  <c r="D19" i="2"/>
  <c r="E19" i="2"/>
  <c r="D20" i="2"/>
  <c r="E20" i="2"/>
  <c r="C20" i="2"/>
  <c r="B21" i="2"/>
  <c r="A22" i="2"/>
  <c r="B22" i="2"/>
  <c r="A23" i="2"/>
  <c r="C21" i="2"/>
  <c r="E21" i="2"/>
  <c r="D21" i="2"/>
  <c r="A24" i="2"/>
  <c r="B23" i="2"/>
  <c r="D22" i="2"/>
  <c r="E22" i="2"/>
  <c r="C22" i="2"/>
  <c r="C23" i="2"/>
  <c r="D23" i="2"/>
  <c r="E23" i="2"/>
  <c r="A25" i="2"/>
  <c r="B24" i="2"/>
  <c r="C24" i="2"/>
  <c r="D24" i="2"/>
  <c r="E24" i="2"/>
  <c r="B25" i="2"/>
  <c r="A26" i="2"/>
  <c r="B26" i="2"/>
  <c r="A27" i="2"/>
  <c r="C25" i="2"/>
  <c r="D25" i="2"/>
  <c r="E25" i="2"/>
  <c r="D26" i="2"/>
  <c r="E26" i="2"/>
  <c r="C26" i="2"/>
  <c r="A28" i="2"/>
  <c r="B27" i="2"/>
  <c r="C27" i="2"/>
  <c r="D27" i="2"/>
  <c r="E27" i="2"/>
  <c r="A29" i="2"/>
  <c r="B28" i="2"/>
  <c r="D28" i="2"/>
  <c r="E28" i="2"/>
  <c r="C28" i="2"/>
  <c r="B29" i="2"/>
  <c r="A30" i="2"/>
  <c r="B30" i="2"/>
  <c r="A31" i="2"/>
  <c r="C29" i="2"/>
  <c r="E29" i="2"/>
  <c r="D29" i="2"/>
  <c r="A32" i="2"/>
  <c r="B31" i="2"/>
  <c r="D30" i="2"/>
  <c r="E30" i="2"/>
  <c r="C30" i="2"/>
  <c r="C31" i="2"/>
  <c r="D31" i="2"/>
  <c r="E31" i="2"/>
  <c r="A33" i="2"/>
  <c r="B32" i="2"/>
  <c r="A34" i="2"/>
  <c r="B33" i="2"/>
  <c r="C32" i="2"/>
  <c r="E32" i="2"/>
  <c r="D32" i="2"/>
  <c r="C33" i="2"/>
  <c r="D33" i="2"/>
  <c r="E33" i="2"/>
  <c r="B34" i="2"/>
  <c r="A35" i="2"/>
  <c r="D34" i="2"/>
  <c r="E34" i="2"/>
  <c r="C34" i="2"/>
  <c r="A36" i="2"/>
  <c r="B35" i="2"/>
  <c r="A37" i="2"/>
  <c r="B36" i="2"/>
  <c r="C35" i="2"/>
  <c r="D35" i="2"/>
  <c r="E35" i="2"/>
  <c r="D36" i="2"/>
  <c r="C36" i="2"/>
  <c r="E36" i="2"/>
  <c r="B37" i="2"/>
  <c r="A38" i="2"/>
  <c r="C37" i="2"/>
  <c r="E37" i="2"/>
  <c r="D37" i="2"/>
  <c r="B38" i="2"/>
  <c r="A39" i="2"/>
  <c r="D38" i="2"/>
  <c r="C38" i="2"/>
  <c r="E38" i="2"/>
  <c r="A40" i="2"/>
  <c r="B39" i="2"/>
  <c r="A41" i="2"/>
  <c r="B40" i="2"/>
  <c r="C39" i="2"/>
  <c r="D39" i="2"/>
  <c r="E39" i="2"/>
  <c r="C40" i="2"/>
  <c r="D40" i="2"/>
  <c r="E40" i="2"/>
  <c r="B41" i="2"/>
  <c r="A42" i="2"/>
  <c r="C41" i="2"/>
  <c r="D41" i="2"/>
  <c r="E41" i="2"/>
  <c r="B42" i="2"/>
  <c r="A43" i="2"/>
  <c r="D42" i="2"/>
  <c r="E42" i="2"/>
  <c r="C42" i="2"/>
  <c r="A44" i="2"/>
  <c r="B43" i="2"/>
  <c r="A45" i="2"/>
  <c r="B44" i="2"/>
  <c r="C43" i="2"/>
  <c r="D43" i="2"/>
  <c r="E43" i="2"/>
  <c r="D44" i="2"/>
  <c r="E44" i="2"/>
  <c r="C44" i="2"/>
  <c r="A46" i="2"/>
  <c r="B45" i="2"/>
  <c r="B46" i="2"/>
  <c r="A47" i="2"/>
  <c r="C45" i="2"/>
  <c r="E45" i="2"/>
  <c r="D45" i="2"/>
  <c r="B47" i="2"/>
  <c r="A48" i="2"/>
  <c r="D46" i="2"/>
  <c r="E46" i="2"/>
  <c r="C46" i="2"/>
  <c r="B48" i="2"/>
  <c r="A49" i="2"/>
  <c r="D47" i="2"/>
  <c r="C47" i="2"/>
  <c r="E47" i="2"/>
  <c r="B49" i="2"/>
  <c r="A50" i="2"/>
  <c r="C48" i="2"/>
  <c r="D48" i="2"/>
  <c r="E48" i="2"/>
  <c r="B50" i="2"/>
  <c r="A51" i="2"/>
  <c r="C49" i="2"/>
  <c r="D49" i="2"/>
  <c r="E49" i="2"/>
  <c r="A52" i="2"/>
  <c r="B51" i="2"/>
  <c r="D50" i="2"/>
  <c r="E50" i="2"/>
  <c r="C50" i="2"/>
  <c r="C51" i="2"/>
  <c r="D51" i="2"/>
  <c r="E51" i="2"/>
  <c r="A53" i="2"/>
  <c r="B52" i="2"/>
  <c r="B53" i="2"/>
  <c r="A54" i="2"/>
  <c r="D52" i="2"/>
  <c r="C52" i="2"/>
  <c r="E52" i="2"/>
  <c r="B54" i="2"/>
  <c r="A55" i="2"/>
  <c r="C53" i="2"/>
  <c r="E53" i="2"/>
  <c r="D53" i="2"/>
  <c r="B55" i="2"/>
  <c r="A56" i="2"/>
  <c r="D54" i="2"/>
  <c r="C54" i="2"/>
  <c r="E54" i="2"/>
  <c r="B56" i="2"/>
  <c r="A57" i="2"/>
  <c r="D55" i="2"/>
  <c r="C55" i="2"/>
  <c r="E55" i="2"/>
  <c r="B57" i="2"/>
  <c r="A58" i="2"/>
  <c r="C56" i="2"/>
  <c r="D56" i="2"/>
  <c r="E56" i="2"/>
  <c r="B58" i="2"/>
  <c r="A59" i="2"/>
  <c r="C57" i="2"/>
  <c r="D57" i="2"/>
  <c r="E57" i="2"/>
  <c r="A60" i="2"/>
  <c r="B59" i="2"/>
  <c r="D58" i="2"/>
  <c r="E58" i="2"/>
  <c r="C58" i="2"/>
  <c r="C59" i="2"/>
  <c r="D59" i="2"/>
  <c r="E59" i="2"/>
  <c r="A61" i="2"/>
  <c r="B60" i="2"/>
  <c r="B61" i="2"/>
  <c r="A62" i="2"/>
  <c r="D60" i="2"/>
  <c r="E60" i="2"/>
  <c r="C60" i="2"/>
  <c r="B62" i="2"/>
  <c r="A63" i="2"/>
  <c r="B63" i="2"/>
  <c r="E61" i="2"/>
  <c r="D61" i="2"/>
  <c r="C61" i="2"/>
  <c r="E63" i="2"/>
  <c r="D63" i="2"/>
  <c r="C63" i="2"/>
  <c r="C62" i="2"/>
  <c r="D62" i="2"/>
  <c r="E62" i="2"/>
</calcChain>
</file>

<file path=xl/sharedStrings.xml><?xml version="1.0" encoding="utf-8"?>
<sst xmlns="http://schemas.openxmlformats.org/spreadsheetml/2006/main" count="13" uniqueCount="13">
  <si>
    <t>生年月日</t>
    <rPh sb="0" eb="2">
      <t>セイネン</t>
    </rPh>
    <rPh sb="2" eb="4">
      <t>ガッピ</t>
    </rPh>
    <phoneticPr fontId="1"/>
  </si>
  <si>
    <t>身体P</t>
    <rPh sb="0" eb="2">
      <t>シンタイ</t>
    </rPh>
    <phoneticPr fontId="1"/>
  </si>
  <si>
    <t>感情S</t>
    <rPh sb="0" eb="2">
      <t>カンジョウ</t>
    </rPh>
    <phoneticPr fontId="1"/>
  </si>
  <si>
    <t>知性I</t>
    <rPh sb="0" eb="2">
      <t>チセイ</t>
    </rPh>
    <phoneticPr fontId="1"/>
  </si>
  <si>
    <t>経過日数</t>
    <rPh sb="0" eb="2">
      <t>ケイカ</t>
    </rPh>
    <rPh sb="2" eb="4">
      <t>ニッスウ</t>
    </rPh>
    <phoneticPr fontId="1"/>
  </si>
  <si>
    <t>計算する日</t>
    <rPh sb="0" eb="2">
      <t>ケイサン</t>
    </rPh>
    <rPh sb="4" eb="5">
      <t>ヒ</t>
    </rPh>
    <phoneticPr fontId="1"/>
  </si>
  <si>
    <t>氏名</t>
    <rPh sb="0" eb="2">
      <t>シメイ</t>
    </rPh>
    <phoneticPr fontId="1"/>
  </si>
  <si>
    <t>診断日</t>
    <rPh sb="0" eb="2">
      <t>シンダン</t>
    </rPh>
    <rPh sb="2" eb="3">
      <t>ビ</t>
    </rPh>
    <phoneticPr fontId="1"/>
  </si>
  <si>
    <t>貴方のバイオリズムを診断します。</t>
    <rPh sb="0" eb="2">
      <t>アナタ</t>
    </rPh>
    <rPh sb="10" eb="12">
      <t>シンダン</t>
    </rPh>
    <phoneticPr fontId="1"/>
  </si>
  <si>
    <t>２．生年月日(西暦年)</t>
    <rPh sb="2" eb="4">
      <t>セイネン</t>
    </rPh>
    <rPh sb="4" eb="6">
      <t>ガッピ</t>
    </rPh>
    <rPh sb="7" eb="9">
      <t>セイレキ</t>
    </rPh>
    <rPh sb="9" eb="10">
      <t>ネン</t>
    </rPh>
    <phoneticPr fontId="1"/>
  </si>
  <si>
    <t>１．診断日(何時のバイオリズムが知りたいのか)</t>
    <rPh sb="2" eb="4">
      <t>シンダン</t>
    </rPh>
    <rPh sb="4" eb="5">
      <t>ビ</t>
    </rPh>
    <rPh sb="6" eb="8">
      <t>イツ</t>
    </rPh>
    <rPh sb="16" eb="17">
      <t>シ</t>
    </rPh>
    <phoneticPr fontId="1"/>
  </si>
  <si>
    <t>３．氏名</t>
    <rPh sb="2" eb="4">
      <t>シメイ</t>
    </rPh>
    <phoneticPr fontId="1"/>
  </si>
  <si>
    <t>を入れてください。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</si>
</sst>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21110242772981E-2"/>
          <c:y val="2.82187434874192E-2"/>
          <c:w val="0.90661593432830523"/>
          <c:h val="0.927691192148906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バイオリズム計算書!$C$3</c:f>
              <c:strCache>
                <c:ptCount val="1"/>
                <c:pt idx="0">
                  <c:v>身体P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バイオリズム計算書!$A$4:$A$63</c:f>
              <c:numCache>
                <c:formatCode>m/d/yyyy</c:formatCode>
                <c:ptCount val="60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xVal>
          <c:yVal>
            <c:numRef>
              <c:f>バイオリズム計算書!$C$4:$C$63</c:f>
              <c:numCache>
                <c:formatCode>General</c:formatCode>
                <c:ptCount val="60"/>
                <c:pt idx="0">
                  <c:v>-0.94226092211882062</c:v>
                </c:pt>
                <c:pt idx="1">
                  <c:v>-0.99766876919053926</c:v>
                </c:pt>
                <c:pt idx="2">
                  <c:v>-0.97908408768232291</c:v>
                </c:pt>
                <c:pt idx="3">
                  <c:v>-0.88788521840237489</c:v>
                </c:pt>
                <c:pt idx="4">
                  <c:v>-0.73083596427812425</c:v>
                </c:pt>
                <c:pt idx="5">
                  <c:v>-0.51958395003543389</c:v>
                </c:pt>
                <c:pt idx="6">
                  <c:v>-0.26979677115702394</c:v>
                </c:pt>
                <c:pt idx="7">
                  <c:v>2.45029690981724E-16</c:v>
                </c:pt>
                <c:pt idx="8">
                  <c:v>0.26979677115702522</c:v>
                </c:pt>
                <c:pt idx="9">
                  <c:v>0.51958395003543356</c:v>
                </c:pt>
                <c:pt idx="10">
                  <c:v>0.73083596427812403</c:v>
                </c:pt>
                <c:pt idx="11">
                  <c:v>0.88788521840237555</c:v>
                </c:pt>
                <c:pt idx="12">
                  <c:v>0.97908408768232302</c:v>
                </c:pt>
                <c:pt idx="13">
                  <c:v>0.99766876919053926</c:v>
                </c:pt>
                <c:pt idx="14">
                  <c:v>0.9422609221188204</c:v>
                </c:pt>
                <c:pt idx="15">
                  <c:v>0.81696989301044198</c:v>
                </c:pt>
                <c:pt idx="16">
                  <c:v>0.63108794432605275</c:v>
                </c:pt>
                <c:pt idx="17">
                  <c:v>0.39840108984624156</c:v>
                </c:pt>
                <c:pt idx="18">
                  <c:v>0.1361666490962464</c:v>
                </c:pt>
                <c:pt idx="19">
                  <c:v>-0.13616664909624709</c:v>
                </c:pt>
                <c:pt idx="20">
                  <c:v>-0.3984010898462414</c:v>
                </c:pt>
                <c:pt idx="21">
                  <c:v>-0.63108794432605297</c:v>
                </c:pt>
                <c:pt idx="22">
                  <c:v>-0.81696989301044209</c:v>
                </c:pt>
                <c:pt idx="23">
                  <c:v>-0.94226092211882051</c:v>
                </c:pt>
                <c:pt idx="24">
                  <c:v>-0.99766876919053915</c:v>
                </c:pt>
                <c:pt idx="25">
                  <c:v>-0.97908408768232291</c:v>
                </c:pt>
                <c:pt idx="26">
                  <c:v>-0.88788521840237522</c:v>
                </c:pt>
                <c:pt idx="27">
                  <c:v>-0.73083596427812403</c:v>
                </c:pt>
                <c:pt idx="28">
                  <c:v>-0.51958395003543356</c:v>
                </c:pt>
                <c:pt idx="29">
                  <c:v>-0.26979677115702427</c:v>
                </c:pt>
                <c:pt idx="30">
                  <c:v>0</c:v>
                </c:pt>
                <c:pt idx="31">
                  <c:v>0.26979677115702427</c:v>
                </c:pt>
                <c:pt idx="32">
                  <c:v>0.51958395003543356</c:v>
                </c:pt>
                <c:pt idx="33">
                  <c:v>0.73083596427812403</c:v>
                </c:pt>
                <c:pt idx="34">
                  <c:v>0.88788521840237522</c:v>
                </c:pt>
                <c:pt idx="35">
                  <c:v>0.97908408768232291</c:v>
                </c:pt>
                <c:pt idx="36">
                  <c:v>0.99766876919053915</c:v>
                </c:pt>
                <c:pt idx="37">
                  <c:v>0.94226092211882051</c:v>
                </c:pt>
                <c:pt idx="38">
                  <c:v>0.81696989301044209</c:v>
                </c:pt>
                <c:pt idx="39">
                  <c:v>0.63108794432605297</c:v>
                </c:pt>
                <c:pt idx="40">
                  <c:v>0.3984010898462414</c:v>
                </c:pt>
                <c:pt idx="41">
                  <c:v>0.13616664909624709</c:v>
                </c:pt>
                <c:pt idx="42">
                  <c:v>-0.1361666490962464</c:v>
                </c:pt>
                <c:pt idx="43">
                  <c:v>-0.39840108984624156</c:v>
                </c:pt>
                <c:pt idx="44">
                  <c:v>-0.63108794432605275</c:v>
                </c:pt>
                <c:pt idx="45">
                  <c:v>-0.81696989301044198</c:v>
                </c:pt>
                <c:pt idx="46">
                  <c:v>-0.9422609221188204</c:v>
                </c:pt>
                <c:pt idx="47">
                  <c:v>-0.99766876919053926</c:v>
                </c:pt>
                <c:pt idx="48">
                  <c:v>-0.97908408768232302</c:v>
                </c:pt>
                <c:pt idx="49">
                  <c:v>-0.88788521840237555</c:v>
                </c:pt>
                <c:pt idx="50">
                  <c:v>-0.73083596427812403</c:v>
                </c:pt>
                <c:pt idx="51">
                  <c:v>-0.51958395003543356</c:v>
                </c:pt>
                <c:pt idx="52">
                  <c:v>-0.26979677115702522</c:v>
                </c:pt>
                <c:pt idx="53">
                  <c:v>-2.45029690981724E-16</c:v>
                </c:pt>
                <c:pt idx="54">
                  <c:v>0.26979677115702394</c:v>
                </c:pt>
                <c:pt idx="55">
                  <c:v>0.51958395003543389</c:v>
                </c:pt>
                <c:pt idx="56">
                  <c:v>0.73083596427812425</c:v>
                </c:pt>
                <c:pt idx="57">
                  <c:v>0.88788521840237489</c:v>
                </c:pt>
                <c:pt idx="58">
                  <c:v>0.97908408768232291</c:v>
                </c:pt>
                <c:pt idx="59">
                  <c:v>0.99766876919053926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バイオリズム計算書!$D$3</c:f>
              <c:strCache>
                <c:ptCount val="1"/>
                <c:pt idx="0">
                  <c:v>感情S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バイオリズム計算書!$A$4:$A$63</c:f>
              <c:numCache>
                <c:formatCode>m/d/yyyy</c:formatCode>
                <c:ptCount val="60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xVal>
          <c:yVal>
            <c:numRef>
              <c:f>バイオリズム計算書!$D$4:$D$63</c:f>
              <c:numCache>
                <c:formatCode>General</c:formatCode>
                <c:ptCount val="60"/>
                <c:pt idx="0">
                  <c:v>-0.43388373911755707</c:v>
                </c:pt>
                <c:pt idx="1">
                  <c:v>-0.22252093395631414</c:v>
                </c:pt>
                <c:pt idx="2">
                  <c:v>2.45029690981724E-16</c:v>
                </c:pt>
                <c:pt idx="3">
                  <c:v>0.22252093395631464</c:v>
                </c:pt>
                <c:pt idx="4">
                  <c:v>0.43388373911755751</c:v>
                </c:pt>
                <c:pt idx="5">
                  <c:v>0.62348980185873371</c:v>
                </c:pt>
                <c:pt idx="6">
                  <c:v>0.78183148246802991</c:v>
                </c:pt>
                <c:pt idx="7">
                  <c:v>0.90096886790241926</c:v>
                </c:pt>
                <c:pt idx="8">
                  <c:v>0.97492791218182384</c:v>
                </c:pt>
                <c:pt idx="9">
                  <c:v>1</c:v>
                </c:pt>
                <c:pt idx="10">
                  <c:v>0.97492791218182362</c:v>
                </c:pt>
                <c:pt idx="11">
                  <c:v>0.90096886790241903</c:v>
                </c:pt>
                <c:pt idx="12">
                  <c:v>0.78183148246802969</c:v>
                </c:pt>
                <c:pt idx="13">
                  <c:v>0.62348980185873382</c:v>
                </c:pt>
                <c:pt idx="14">
                  <c:v>0.43388373911755801</c:v>
                </c:pt>
                <c:pt idx="15">
                  <c:v>0.22252093395631384</c:v>
                </c:pt>
                <c:pt idx="16">
                  <c:v>-1.22514845490862E-16</c:v>
                </c:pt>
                <c:pt idx="17">
                  <c:v>-0.22252093395631409</c:v>
                </c:pt>
                <c:pt idx="18">
                  <c:v>-0.43388373911755823</c:v>
                </c:pt>
                <c:pt idx="19">
                  <c:v>-0.62348980185873393</c:v>
                </c:pt>
                <c:pt idx="20">
                  <c:v>-0.78183148246802991</c:v>
                </c:pt>
                <c:pt idx="21">
                  <c:v>-0.90096886790241915</c:v>
                </c:pt>
                <c:pt idx="22">
                  <c:v>-0.97492791218182362</c:v>
                </c:pt>
                <c:pt idx="23">
                  <c:v>-1</c:v>
                </c:pt>
                <c:pt idx="24">
                  <c:v>-0.97492791218182362</c:v>
                </c:pt>
                <c:pt idx="25">
                  <c:v>-0.90096886790241915</c:v>
                </c:pt>
                <c:pt idx="26">
                  <c:v>-0.7818314824680298</c:v>
                </c:pt>
                <c:pt idx="27">
                  <c:v>-0.62348980185873348</c:v>
                </c:pt>
                <c:pt idx="28">
                  <c:v>-0.43388373911755812</c:v>
                </c:pt>
                <c:pt idx="29">
                  <c:v>-0.22252093395631439</c:v>
                </c:pt>
                <c:pt idx="30">
                  <c:v>0</c:v>
                </c:pt>
                <c:pt idx="31">
                  <c:v>0.22252093395631439</c:v>
                </c:pt>
                <c:pt idx="32">
                  <c:v>0.43388373911755812</c:v>
                </c:pt>
                <c:pt idx="33">
                  <c:v>0.62348980185873348</c:v>
                </c:pt>
                <c:pt idx="34">
                  <c:v>0.7818314824680298</c:v>
                </c:pt>
                <c:pt idx="35">
                  <c:v>0.90096886790241915</c:v>
                </c:pt>
                <c:pt idx="36">
                  <c:v>0.97492791218182362</c:v>
                </c:pt>
                <c:pt idx="37">
                  <c:v>1</c:v>
                </c:pt>
                <c:pt idx="38">
                  <c:v>0.97492791218182362</c:v>
                </c:pt>
                <c:pt idx="39">
                  <c:v>0.90096886790241915</c:v>
                </c:pt>
                <c:pt idx="40">
                  <c:v>0.78183148246802991</c:v>
                </c:pt>
                <c:pt idx="41">
                  <c:v>0.62348980185873393</c:v>
                </c:pt>
                <c:pt idx="42">
                  <c:v>0.43388373911755823</c:v>
                </c:pt>
                <c:pt idx="43">
                  <c:v>0.22252093395631409</c:v>
                </c:pt>
                <c:pt idx="44">
                  <c:v>1.22514845490862E-16</c:v>
                </c:pt>
                <c:pt idx="45">
                  <c:v>-0.22252093395631384</c:v>
                </c:pt>
                <c:pt idx="46">
                  <c:v>-0.43388373911755801</c:v>
                </c:pt>
                <c:pt idx="47">
                  <c:v>-0.62348980185873382</c:v>
                </c:pt>
                <c:pt idx="48">
                  <c:v>-0.78183148246802969</c:v>
                </c:pt>
                <c:pt idx="49">
                  <c:v>-0.90096886790241903</c:v>
                </c:pt>
                <c:pt idx="50">
                  <c:v>-0.97492791218182362</c:v>
                </c:pt>
                <c:pt idx="51">
                  <c:v>-1</c:v>
                </c:pt>
                <c:pt idx="52">
                  <c:v>-0.97492791218182384</c:v>
                </c:pt>
                <c:pt idx="53">
                  <c:v>-0.90096886790241926</c:v>
                </c:pt>
                <c:pt idx="54">
                  <c:v>-0.78183148246802991</c:v>
                </c:pt>
                <c:pt idx="55">
                  <c:v>-0.62348980185873371</c:v>
                </c:pt>
                <c:pt idx="56">
                  <c:v>-0.43388373911755751</c:v>
                </c:pt>
                <c:pt idx="57">
                  <c:v>-0.22252093395631464</c:v>
                </c:pt>
                <c:pt idx="58">
                  <c:v>-2.45029690981724E-16</c:v>
                </c:pt>
                <c:pt idx="59">
                  <c:v>0.22252093395631414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バイオリズム計算書!$E$3</c:f>
              <c:strCache>
                <c:ptCount val="1"/>
                <c:pt idx="0">
                  <c:v>知性I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バイオリズム計算書!$A$4:$A$63</c:f>
              <c:numCache>
                <c:formatCode>m/d/yyyy</c:formatCode>
                <c:ptCount val="60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</c:numCache>
            </c:numRef>
          </c:xVal>
          <c:yVal>
            <c:numRef>
              <c:f>バイオリズム計算書!$E$4:$E$63</c:f>
              <c:numCache>
                <c:formatCode>General</c:formatCode>
                <c:ptCount val="60"/>
                <c:pt idx="0">
                  <c:v>0.54064081745559822</c:v>
                </c:pt>
                <c:pt idx="1">
                  <c:v>0.69007901148211204</c:v>
                </c:pt>
                <c:pt idx="2">
                  <c:v>0.81457595205033584</c:v>
                </c:pt>
                <c:pt idx="3">
                  <c:v>0.90963199535451855</c:v>
                </c:pt>
                <c:pt idx="4">
                  <c:v>0.97181156832354165</c:v>
                </c:pt>
                <c:pt idx="5">
                  <c:v>0.99886733918300796</c:v>
                </c:pt>
                <c:pt idx="6">
                  <c:v>0.98982144188093268</c:v>
                </c:pt>
                <c:pt idx="7">
                  <c:v>0.94500081871466834</c:v>
                </c:pt>
                <c:pt idx="8">
                  <c:v>0.86602540378443837</c:v>
                </c:pt>
                <c:pt idx="9">
                  <c:v>0.75574957435425849</c:v>
                </c:pt>
                <c:pt idx="10">
                  <c:v>0.61815898622060528</c:v>
                </c:pt>
                <c:pt idx="11">
                  <c:v>0.45822652172740991</c:v>
                </c:pt>
                <c:pt idx="12">
                  <c:v>0.28173255684142939</c:v>
                </c:pt>
                <c:pt idx="13">
                  <c:v>9.505604330418263E-2</c:v>
                </c:pt>
                <c:pt idx="14">
                  <c:v>-9.505604330418288E-2</c:v>
                </c:pt>
                <c:pt idx="15">
                  <c:v>-0.28173255684143006</c:v>
                </c:pt>
                <c:pt idx="16">
                  <c:v>-0.45822652172741052</c:v>
                </c:pt>
                <c:pt idx="17">
                  <c:v>-0.61815898622060506</c:v>
                </c:pt>
                <c:pt idx="18">
                  <c:v>-0.75574957435425827</c:v>
                </c:pt>
                <c:pt idx="19">
                  <c:v>-0.86602540378443871</c:v>
                </c:pt>
                <c:pt idx="20">
                  <c:v>-0.94500081871466846</c:v>
                </c:pt>
                <c:pt idx="21">
                  <c:v>-0.9898214418809328</c:v>
                </c:pt>
                <c:pt idx="22">
                  <c:v>-0.99886733918300796</c:v>
                </c:pt>
                <c:pt idx="23">
                  <c:v>-0.97181156832354165</c:v>
                </c:pt>
                <c:pt idx="24">
                  <c:v>-0.90963199535451833</c:v>
                </c:pt>
                <c:pt idx="25">
                  <c:v>-0.81457595205033573</c:v>
                </c:pt>
                <c:pt idx="26">
                  <c:v>-0.69007901148211193</c:v>
                </c:pt>
                <c:pt idx="27">
                  <c:v>-0.54064081745559756</c:v>
                </c:pt>
                <c:pt idx="28">
                  <c:v>-0.37166245566032752</c:v>
                </c:pt>
                <c:pt idx="29">
                  <c:v>-0.18925124436041019</c:v>
                </c:pt>
                <c:pt idx="30">
                  <c:v>0</c:v>
                </c:pt>
                <c:pt idx="31">
                  <c:v>0.18925124436041019</c:v>
                </c:pt>
                <c:pt idx="32">
                  <c:v>0.37166245566032752</c:v>
                </c:pt>
                <c:pt idx="33">
                  <c:v>0.54064081745559756</c:v>
                </c:pt>
                <c:pt idx="34">
                  <c:v>0.69007901148211193</c:v>
                </c:pt>
                <c:pt idx="35">
                  <c:v>0.81457595205033573</c:v>
                </c:pt>
                <c:pt idx="36">
                  <c:v>0.90963199535451833</c:v>
                </c:pt>
                <c:pt idx="37">
                  <c:v>0.97181156832354165</c:v>
                </c:pt>
                <c:pt idx="38">
                  <c:v>0.99886733918300796</c:v>
                </c:pt>
                <c:pt idx="39">
                  <c:v>0.9898214418809328</c:v>
                </c:pt>
                <c:pt idx="40">
                  <c:v>0.94500081871466846</c:v>
                </c:pt>
                <c:pt idx="41">
                  <c:v>0.86602540378443871</c:v>
                </c:pt>
                <c:pt idx="42">
                  <c:v>0.75574957435425827</c:v>
                </c:pt>
                <c:pt idx="43">
                  <c:v>0.61815898622060506</c:v>
                </c:pt>
                <c:pt idx="44">
                  <c:v>0.45822652172741052</c:v>
                </c:pt>
                <c:pt idx="45">
                  <c:v>0.28173255684143006</c:v>
                </c:pt>
                <c:pt idx="46">
                  <c:v>9.505604330418288E-2</c:v>
                </c:pt>
                <c:pt idx="47">
                  <c:v>-9.505604330418263E-2</c:v>
                </c:pt>
                <c:pt idx="48">
                  <c:v>-0.28173255684142939</c:v>
                </c:pt>
                <c:pt idx="49">
                  <c:v>-0.45822652172740991</c:v>
                </c:pt>
                <c:pt idx="50">
                  <c:v>-0.61815898622060528</c:v>
                </c:pt>
                <c:pt idx="51">
                  <c:v>-0.75574957435425849</c:v>
                </c:pt>
                <c:pt idx="52">
                  <c:v>-0.86602540378443837</c:v>
                </c:pt>
                <c:pt idx="53">
                  <c:v>-0.94500081871466834</c:v>
                </c:pt>
                <c:pt idx="54">
                  <c:v>-0.98982144188093268</c:v>
                </c:pt>
                <c:pt idx="55">
                  <c:v>-0.99886733918300796</c:v>
                </c:pt>
                <c:pt idx="56">
                  <c:v>-0.97181156832354165</c:v>
                </c:pt>
                <c:pt idx="57">
                  <c:v>-0.90963199535451855</c:v>
                </c:pt>
                <c:pt idx="58">
                  <c:v>-0.81457595205033584</c:v>
                </c:pt>
                <c:pt idx="59">
                  <c:v>-0.69007901148211204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 w="9525">
                <a:noFill/>
              </a:ln>
            </c:spPr>
          </c:marker>
          <c:xVal>
            <c:numRef>
              <c:f>バイオリズム計算書!$I$4:$I$6</c:f>
              <c:numCache>
                <c:formatCode>m/d/yyyy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バイオリズム計算書!$J$4:$J$6</c:f>
              <c:numCache>
                <c:formatCode>General</c:formatCode>
                <c:ptCount val="3"/>
                <c:pt idx="0">
                  <c:v>-1</c:v>
                </c:pt>
                <c:pt idx="1">
                  <c:v>0</c:v>
                </c:pt>
                <c:pt idx="2">
                  <c:v>1.2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99520"/>
        <c:axId val="91677440"/>
      </c:scatterChart>
      <c:valAx>
        <c:axId val="56699520"/>
        <c:scaling>
          <c:orientation val="minMax"/>
        </c:scaling>
        <c:delete val="0"/>
        <c:axPos val="b"/>
        <c:numFmt formatCode="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677440"/>
        <c:crosses val="autoZero"/>
        <c:crossBetween val="midCat"/>
        <c:majorUnit val="2"/>
        <c:minorUnit val="1"/>
      </c:valAx>
      <c:valAx>
        <c:axId val="9167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99520"/>
        <c:crosses val="autoZero"/>
        <c:crossBetween val="midCat"/>
      </c:valAx>
      <c:spPr>
        <a:gradFill rotWithShape="0">
          <a:gsLst>
            <a:gs pos="0">
              <a:srgbClr val="CCFFCC"/>
            </a:gs>
            <a:gs pos="5000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5732923462388211"/>
          <c:y val="4.4091710758377423E-2"/>
          <c:w val="9.4682367038750548E-2"/>
          <c:h val="9.7001948830470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161925</xdr:rowOff>
    </xdr:from>
    <xdr:to>
      <xdr:col>8</xdr:col>
      <xdr:colOff>457200</xdr:colOff>
      <xdr:row>5</xdr:row>
      <xdr:rowOff>123825</xdr:rowOff>
    </xdr:to>
    <xdr:sp macro="" textlink="">
      <xdr:nvSpPr>
        <xdr:cNvPr id="27652" name="WordArt 4"/>
        <xdr:cNvSpPr>
          <a:spLocks noChangeArrowheads="1" noChangeShapeType="1" noTextEdit="1"/>
        </xdr:cNvSpPr>
      </xdr:nvSpPr>
      <xdr:spPr bwMode="auto">
        <a:xfrm>
          <a:off x="1352550" y="161925"/>
          <a:ext cx="4591050" cy="819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バイオリズム診断</a:t>
          </a:r>
        </a:p>
      </xdr:txBody>
    </xdr:sp>
    <xdr:clientData/>
  </xdr:twoCellAnchor>
  <xdr:twoCellAnchor>
    <xdr:from>
      <xdr:col>0</xdr:col>
      <xdr:colOff>66675</xdr:colOff>
      <xdr:row>20</xdr:row>
      <xdr:rowOff>142875</xdr:rowOff>
    </xdr:from>
    <xdr:to>
      <xdr:col>10</xdr:col>
      <xdr:colOff>552450</xdr:colOff>
      <xdr:row>52</xdr:row>
      <xdr:rowOff>57150</xdr:rowOff>
    </xdr:to>
    <xdr:graphicFrame macro="">
      <xdr:nvGraphicFramePr>
        <xdr:cNvPr id="2768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628650</xdr:colOff>
      <xdr:row>7</xdr:row>
      <xdr:rowOff>85725</xdr:rowOff>
    </xdr:from>
    <xdr:to>
      <xdr:col>10</xdr:col>
      <xdr:colOff>76200</xdr:colOff>
      <xdr:row>19</xdr:row>
      <xdr:rowOff>142875</xdr:rowOff>
    </xdr:to>
    <xdr:pic>
      <xdr:nvPicPr>
        <xdr:cNvPr id="276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85875"/>
          <a:ext cx="15049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53</xdr:row>
      <xdr:rowOff>123825</xdr:rowOff>
    </xdr:from>
    <xdr:to>
      <xdr:col>10</xdr:col>
      <xdr:colOff>571500</xdr:colOff>
      <xdr:row>58</xdr:row>
      <xdr:rowOff>9525</xdr:rowOff>
    </xdr:to>
    <xdr:sp macro="" textlink="">
      <xdr:nvSpPr>
        <xdr:cNvPr id="27657" name="AutoShape 9"/>
        <xdr:cNvSpPr>
          <a:spLocks noChangeArrowheads="1"/>
        </xdr:cNvSpPr>
      </xdr:nvSpPr>
      <xdr:spPr bwMode="auto">
        <a:xfrm>
          <a:off x="133350" y="9210675"/>
          <a:ext cx="7296150" cy="742950"/>
        </a:xfrm>
        <a:prstGeom prst="foldedCorner">
          <a:avLst>
            <a:gd name="adj" fmla="val 25324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高調期と低調期の切り替り点は体調が変動しやすいとされ、注意が必要な日とされます。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各リズムのプラス・マイナスの転換日は要注意日です。慎重に行動しましょう。</a:t>
          </a:r>
        </a:p>
      </xdr:txBody>
    </xdr:sp>
    <xdr:clientData/>
  </xdr:twoCellAnchor>
  <xdr:twoCellAnchor>
    <xdr:from>
      <xdr:col>11</xdr:col>
      <xdr:colOff>85725</xdr:colOff>
      <xdr:row>0</xdr:row>
      <xdr:rowOff>28574</xdr:rowOff>
    </xdr:from>
    <xdr:to>
      <xdr:col>17</xdr:col>
      <xdr:colOff>371475</xdr:colOff>
      <xdr:row>27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7629525" y="28574"/>
          <a:ext cx="4400550" cy="46767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rtl="0"/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バイオリズム</a:t>
          </a:r>
          <a:endParaRPr kumimoji="1" lang="en-US" altLang="ja-JP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/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遊び方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】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/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これは、昔流行った半実用的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(?)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なプログラムです。</a:t>
          </a:r>
          <a:endParaRPr kumimoji="1" lang="ja-JP" altLang="ja-JP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rtl="0"/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いつの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バイオリズム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を知りたいのか？、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診断日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を入力します。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入力は、西暦年 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19XX/XX/XX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、又は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SXX/XX/XX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②貴方の生年月日を入力します。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入力は、西暦年 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19XX/XX/XX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、又は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SXX/XX/XX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③氏名を入力します。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④全ての入力が完了すると、○○様の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診断日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前後１か月の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バイオリズムが表示されます。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バイオリズムとは、</a:t>
          </a:r>
        </a:p>
        <a:p>
          <a:r>
            <a:rPr lang="ja-JP" altLang="en-US"/>
            <a:t>ドイツの外科医ウィルヘルム・フリースが</a:t>
          </a:r>
          <a:r>
            <a:rPr lang="en-US" altLang="ja-JP"/>
            <a:t>1897</a:t>
          </a:r>
          <a:r>
            <a:rPr lang="ja-JP" altLang="en-US"/>
            <a:t>年に提唱した概念。</a:t>
          </a:r>
        </a:p>
        <a:p>
          <a:pPr>
            <a:lnSpc>
              <a:spcPts val="1300"/>
            </a:lnSpc>
          </a:pPr>
          <a:r>
            <a:rPr lang="ja-JP" altLang="en-US" b="1" u="sng">
              <a:solidFill>
                <a:srgbClr val="002060"/>
              </a:solidFill>
            </a:rPr>
            <a:t>統計学的に有意なデータが見られず、疑似科学とみなされている</a:t>
          </a:r>
          <a:r>
            <a:rPr lang="ja-JP" altLang="en-US" u="sng">
              <a:solidFill>
                <a:srgbClr val="002060"/>
              </a:solidFill>
            </a:rPr>
            <a:t>。</a:t>
          </a:r>
        </a:p>
        <a:p>
          <a:r>
            <a:rPr lang="ja-JP" altLang="en-US"/>
            <a:t>人間の場合は、身体（</a:t>
          </a:r>
          <a:r>
            <a:rPr lang="en-US" altLang="ja-JP"/>
            <a:t>Physical</a:t>
          </a:r>
          <a:r>
            <a:rPr lang="ja-JP" altLang="en-US"/>
            <a:t>）、感情（</a:t>
          </a:r>
          <a:r>
            <a:rPr lang="en-US" altLang="ja-JP"/>
            <a:t>Emotional</a:t>
          </a:r>
          <a:r>
            <a:rPr lang="ja-JP" altLang="en-US"/>
            <a:t>または</a:t>
          </a:r>
          <a:r>
            <a:rPr lang="en-US" altLang="ja-JP"/>
            <a:t>Sensitivity</a:t>
          </a:r>
          <a:r>
            <a:rPr lang="ja-JP" altLang="en-US"/>
            <a:t>）、</a:t>
          </a:r>
        </a:p>
        <a:p>
          <a:pPr>
            <a:lnSpc>
              <a:spcPts val="1300"/>
            </a:lnSpc>
          </a:pPr>
          <a:r>
            <a:rPr lang="ja-JP" altLang="en-US"/>
            <a:t>知性（</a:t>
          </a:r>
          <a:r>
            <a:rPr lang="en-US" altLang="ja-JP"/>
            <a:t>Intellectual</a:t>
          </a:r>
          <a:r>
            <a:rPr lang="ja-JP" altLang="en-US"/>
            <a:t>）の</a:t>
          </a:r>
          <a:r>
            <a:rPr lang="en-US" altLang="ja-JP"/>
            <a:t>3</a:t>
          </a:r>
          <a:r>
            <a:rPr lang="ja-JP" altLang="en-US"/>
            <a:t>種類の波を用いて説明されることが多く、頭文字</a:t>
          </a:r>
        </a:p>
        <a:p>
          <a:pPr>
            <a:lnSpc>
              <a:spcPts val="1300"/>
            </a:lnSpc>
          </a:pPr>
          <a:r>
            <a:rPr lang="en-US" altLang="ja-JP"/>
            <a:t>P,S</a:t>
          </a:r>
          <a:r>
            <a:rPr lang="ja-JP" altLang="en-US"/>
            <a:t>（</a:t>
          </a:r>
          <a:r>
            <a:rPr lang="en-US" altLang="ja-JP"/>
            <a:t>E</a:t>
          </a:r>
          <a:r>
            <a:rPr lang="ja-JP" altLang="en-US"/>
            <a:t>）</a:t>
          </a:r>
          <a:r>
            <a:rPr lang="en-US" altLang="ja-JP"/>
            <a:t>,I</a:t>
          </a:r>
          <a:r>
            <a:rPr lang="ja-JP" altLang="en-US"/>
            <a:t>と表記される。各リズムは誕生日を基準とする同じ振幅の正弦波</a:t>
          </a:r>
        </a:p>
        <a:p>
          <a:r>
            <a:rPr lang="en-US" altLang="ja-JP"/>
            <a:t>(Sin</a:t>
          </a:r>
          <a:r>
            <a:rPr lang="ja-JP" altLang="en-US"/>
            <a:t>カーブ</a:t>
          </a:r>
          <a:r>
            <a:rPr lang="en-US" altLang="ja-JP"/>
            <a:t>)</a:t>
          </a:r>
          <a:r>
            <a:rPr lang="ja-JP" altLang="en-US"/>
            <a:t>として表され、身体リズムは</a:t>
          </a:r>
          <a:r>
            <a:rPr lang="en-US" altLang="ja-JP"/>
            <a:t>23</a:t>
          </a:r>
          <a:r>
            <a:rPr lang="ja-JP" altLang="en-US"/>
            <a:t>日、感情リズムは</a:t>
          </a:r>
          <a:r>
            <a:rPr lang="en-US" altLang="ja-JP"/>
            <a:t>28</a:t>
          </a:r>
          <a:r>
            <a:rPr lang="ja-JP" altLang="en-US"/>
            <a:t>日、</a:t>
          </a:r>
        </a:p>
        <a:p>
          <a:pPr>
            <a:lnSpc>
              <a:spcPts val="1300"/>
            </a:lnSpc>
          </a:pPr>
          <a:r>
            <a:rPr lang="ja-JP" altLang="en-US"/>
            <a:t>知性リズムは</a:t>
          </a:r>
          <a:r>
            <a:rPr lang="en-US" altLang="ja-JP"/>
            <a:t>33</a:t>
          </a:r>
          <a:r>
            <a:rPr lang="ja-JP" altLang="en-US"/>
            <a:t>日の周期をもつ。</a:t>
          </a:r>
        </a:p>
        <a:p>
          <a:pPr>
            <a:lnSpc>
              <a:spcPts val="1300"/>
            </a:lnSpc>
          </a:pPr>
          <a:r>
            <a:rPr lang="ja-JP" altLang="en-US"/>
            <a:t>これらのリズムは、一定の周期でくり返されるため、未来の自分の身体</a:t>
          </a:r>
        </a:p>
        <a:p>
          <a:r>
            <a:rPr lang="ja-JP" altLang="en-US"/>
            <a:t>や精神の状態を前もって知ることができるとされ、その時の波形の高低</a:t>
          </a:r>
        </a:p>
        <a:p>
          <a:pPr>
            <a:lnSpc>
              <a:spcPts val="1300"/>
            </a:lnSpc>
          </a:pPr>
          <a:r>
            <a:rPr lang="ja-JP" altLang="en-US"/>
            <a:t>で高調期、低調期などと区別されるが、高調期と低調期の切り替り点は</a:t>
          </a:r>
        </a:p>
        <a:p>
          <a:r>
            <a:rPr lang="ja-JP" altLang="en-US"/>
            <a:t>体調が変動しやすいとされ、注意が必要な日とされる。</a:t>
          </a:r>
        </a:p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0.48964</cdr:x>
      <cdr:y>0.08076</cdr:y>
    </cdr:from>
    <cdr:to>
      <cdr:x>0.59303</cdr:x>
      <cdr:y>0.11957</cdr:y>
    </cdr:to>
    <cdr:sp macro="" textlink="バイオリズム診断表!$D$18">
      <cdr:nvSpPr>
        <cdr:cNvPr id="317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03615" y="440120"/>
          <a:ext cx="760281" cy="20994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8400BF7-A38E-480A-AEA2-8AE70E8B1C23}" type="TxLink"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 </a:t>
          </a:fld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0.09309</cdr:x>
      <cdr:y>0.05669</cdr:y>
    </cdr:from>
    <cdr:to>
      <cdr:x>0.36107</cdr:x>
      <cdr:y>0.09476</cdr:y>
    </cdr:to>
    <cdr:sp macro="" textlink="バイオリズム計算書!$H$3">
      <cdr:nvSpPr>
        <cdr:cNvPr id="3174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7694" y="309904"/>
          <a:ext cx="1970560" cy="20595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CC" mc:Ignorable="a14" a14:legacySpreadsheetColorIndex="42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EF36A2-5105-42B0-AC13-450BBA009386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　様のバイオリズム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E20"/>
  <sheetViews>
    <sheetView showGridLines="0" showRowColHeaders="0" tabSelected="1" view="pageBreakPreview" zoomScaleNormal="100" workbookViewId="0">
      <selection activeCell="H18" sqref="H18"/>
    </sheetView>
  </sheetViews>
  <sheetFormatPr defaultRowHeight="13.5"/>
  <sheetData>
    <row r="9" spans="3:3">
      <c r="C9" t="s">
        <v>8</v>
      </c>
    </row>
    <row r="10" spans="3:3">
      <c r="C10" s="5" t="s">
        <v>10</v>
      </c>
    </row>
    <row r="11" spans="3:3">
      <c r="C11" s="5" t="s">
        <v>9</v>
      </c>
    </row>
    <row r="12" spans="3:3">
      <c r="C12" s="5" t="s">
        <v>11</v>
      </c>
    </row>
    <row r="13" spans="3:3">
      <c r="C13" s="6" t="s">
        <v>12</v>
      </c>
    </row>
    <row r="18" spans="3:5">
      <c r="C18" s="4" t="s">
        <v>7</v>
      </c>
      <c r="D18" s="7"/>
      <c r="E18" s="8"/>
    </row>
    <row r="19" spans="3:5">
      <c r="C19" s="4" t="s">
        <v>0</v>
      </c>
      <c r="D19" s="7"/>
      <c r="E19" s="9"/>
    </row>
    <row r="20" spans="3:5">
      <c r="C20" s="4" t="s">
        <v>6</v>
      </c>
      <c r="D20" s="10"/>
      <c r="E20" s="9"/>
    </row>
  </sheetData>
  <mergeCells count="3">
    <mergeCell ref="D18:E18"/>
    <mergeCell ref="D19:E19"/>
    <mergeCell ref="D20:E20"/>
  </mergeCells>
  <phoneticPr fontId="1"/>
  <dataValidations count="1">
    <dataValidation imeMode="halfAlpha" allowBlank="1" showInputMessage="1" showErrorMessage="1" sqref="D18:E19"/>
  </dataValidations>
  <pageMargins left="0.32" right="0.31" top="0.77" bottom="0.79" header="0.51200000000000001" footer="0.51200000000000001"/>
  <pageSetup paperSize="9" scale="9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0"/>
  <sheetViews>
    <sheetView workbookViewId="0">
      <selection activeCell="F19" sqref="F19"/>
    </sheetView>
  </sheetViews>
  <sheetFormatPr defaultRowHeight="13.5"/>
  <cols>
    <col min="1" max="1" width="16.5" customWidth="1"/>
    <col min="2" max="2" width="15" bestFit="1" customWidth="1"/>
    <col min="3" max="3" width="11" customWidth="1"/>
    <col min="4" max="4" width="10.5" bestFit="1" customWidth="1"/>
    <col min="5" max="5" width="10.125" customWidth="1"/>
    <col min="6" max="6" width="18.625" customWidth="1"/>
    <col min="8" max="8" width="15.375" customWidth="1"/>
    <col min="9" max="9" width="14.5" customWidth="1"/>
  </cols>
  <sheetData>
    <row r="3" spans="1:10" s="2" customFormat="1">
      <c r="A3" s="2" t="s">
        <v>5</v>
      </c>
      <c r="B3" s="2" t="s">
        <v>4</v>
      </c>
      <c r="C3" s="2" t="s">
        <v>1</v>
      </c>
      <c r="D3" s="2" t="s">
        <v>2</v>
      </c>
      <c r="E3" s="2" t="s">
        <v>3</v>
      </c>
      <c r="H3" t="str">
        <f>バイオリズム診断表!D20&amp;"　様"&amp;"のバイオリズム"</f>
        <v>　様のバイオリズム</v>
      </c>
    </row>
    <row r="4" spans="1:10">
      <c r="A4" s="1">
        <f>バイオリズム診断表!D18-30</f>
        <v>-30</v>
      </c>
      <c r="B4" s="3">
        <f>A4-バイオリズム診断表!$D$19</f>
        <v>-30</v>
      </c>
      <c r="C4">
        <f>SIN($B4*2*PI()/23)</f>
        <v>-0.94226092211882062</v>
      </c>
      <c r="D4">
        <f>SIN($B4*2*PI()/28)</f>
        <v>-0.43388373911755707</v>
      </c>
      <c r="E4">
        <f>SIN($B4*2*PI()/33)</f>
        <v>0.54064081745559822</v>
      </c>
      <c r="I4" s="1">
        <f>バイオリズム診断表!D18</f>
        <v>0</v>
      </c>
      <c r="J4">
        <v>-1</v>
      </c>
    </row>
    <row r="5" spans="1:10">
      <c r="A5" s="1">
        <f>A4+1</f>
        <v>-29</v>
      </c>
      <c r="B5" s="3">
        <f>A5-バイオリズム診断表!$D$19</f>
        <v>-29</v>
      </c>
      <c r="C5">
        <f t="shared" ref="C5:C63" si="0">SIN($B5*2*PI()/23)</f>
        <v>-0.99766876919053926</v>
      </c>
      <c r="D5">
        <f t="shared" ref="D5:D63" si="1">SIN($B5*2*PI()/28)</f>
        <v>-0.22252093395631414</v>
      </c>
      <c r="E5">
        <f t="shared" ref="E5:E63" si="2">SIN($B5*2*PI()/33)</f>
        <v>0.69007901148211204</v>
      </c>
      <c r="I5" s="1">
        <f>バイオリズム診断表!D18</f>
        <v>0</v>
      </c>
      <c r="J5">
        <v>0</v>
      </c>
    </row>
    <row r="6" spans="1:10">
      <c r="A6" s="1">
        <f t="shared" ref="A6:A63" si="3">A5+1</f>
        <v>-28</v>
      </c>
      <c r="B6" s="3">
        <f>A6-バイオリズム診断表!$D$19</f>
        <v>-28</v>
      </c>
      <c r="C6">
        <f t="shared" si="0"/>
        <v>-0.97908408768232291</v>
      </c>
      <c r="D6">
        <f t="shared" si="1"/>
        <v>2.45029690981724E-16</v>
      </c>
      <c r="E6">
        <f t="shared" si="2"/>
        <v>0.81457595205033584</v>
      </c>
      <c r="I6" s="1">
        <f>バイオリズム診断表!D18</f>
        <v>0</v>
      </c>
      <c r="J6">
        <v>1.2</v>
      </c>
    </row>
    <row r="7" spans="1:10">
      <c r="A7" s="1">
        <f t="shared" si="3"/>
        <v>-27</v>
      </c>
      <c r="B7" s="3">
        <f>A7-バイオリズム診断表!$D$19</f>
        <v>-27</v>
      </c>
      <c r="C7">
        <f t="shared" si="0"/>
        <v>-0.88788521840237489</v>
      </c>
      <c r="D7">
        <f t="shared" si="1"/>
        <v>0.22252093395631464</v>
      </c>
      <c r="E7">
        <f t="shared" si="2"/>
        <v>0.90963199535451855</v>
      </c>
    </row>
    <row r="8" spans="1:10">
      <c r="A8" s="1">
        <f t="shared" si="3"/>
        <v>-26</v>
      </c>
      <c r="B8" s="3">
        <f>A8-バイオリズム診断表!$D$19</f>
        <v>-26</v>
      </c>
      <c r="C8">
        <f t="shared" si="0"/>
        <v>-0.73083596427812425</v>
      </c>
      <c r="D8">
        <f t="shared" si="1"/>
        <v>0.43388373911755751</v>
      </c>
      <c r="E8">
        <f t="shared" si="2"/>
        <v>0.97181156832354165</v>
      </c>
    </row>
    <row r="9" spans="1:10">
      <c r="A9" s="1">
        <f t="shared" si="3"/>
        <v>-25</v>
      </c>
      <c r="B9" s="3">
        <f>A9-バイオリズム診断表!$D$19</f>
        <v>-25</v>
      </c>
      <c r="C9">
        <f t="shared" si="0"/>
        <v>-0.51958395003543389</v>
      </c>
      <c r="D9">
        <f t="shared" si="1"/>
        <v>0.62348980185873371</v>
      </c>
      <c r="E9">
        <f t="shared" si="2"/>
        <v>0.99886733918300796</v>
      </c>
    </row>
    <row r="10" spans="1:10">
      <c r="A10" s="1">
        <f t="shared" si="3"/>
        <v>-24</v>
      </c>
      <c r="B10" s="3">
        <f>A10-バイオリズム診断表!$D$19</f>
        <v>-24</v>
      </c>
      <c r="C10">
        <f t="shared" si="0"/>
        <v>-0.26979677115702394</v>
      </c>
      <c r="D10">
        <f t="shared" si="1"/>
        <v>0.78183148246802991</v>
      </c>
      <c r="E10">
        <f t="shared" si="2"/>
        <v>0.98982144188093268</v>
      </c>
    </row>
    <row r="11" spans="1:10">
      <c r="A11" s="1">
        <f t="shared" si="3"/>
        <v>-23</v>
      </c>
      <c r="B11" s="3">
        <f>A11-バイオリズム診断表!$D$19</f>
        <v>-23</v>
      </c>
      <c r="C11">
        <f t="shared" si="0"/>
        <v>2.45029690981724E-16</v>
      </c>
      <c r="D11">
        <f t="shared" si="1"/>
        <v>0.90096886790241926</v>
      </c>
      <c r="E11">
        <f t="shared" si="2"/>
        <v>0.94500081871466834</v>
      </c>
    </row>
    <row r="12" spans="1:10">
      <c r="A12" s="1">
        <f t="shared" si="3"/>
        <v>-22</v>
      </c>
      <c r="B12" s="3">
        <f>A12-バイオリズム診断表!$D$19</f>
        <v>-22</v>
      </c>
      <c r="C12">
        <f t="shared" si="0"/>
        <v>0.26979677115702522</v>
      </c>
      <c r="D12">
        <f t="shared" si="1"/>
        <v>0.97492791218182384</v>
      </c>
      <c r="E12">
        <f t="shared" si="2"/>
        <v>0.86602540378443837</v>
      </c>
    </row>
    <row r="13" spans="1:10">
      <c r="A13" s="1">
        <f t="shared" si="3"/>
        <v>-21</v>
      </c>
      <c r="B13" s="3">
        <f>A13-バイオリズム診断表!$D$19</f>
        <v>-21</v>
      </c>
      <c r="C13">
        <f t="shared" si="0"/>
        <v>0.51958395003543356</v>
      </c>
      <c r="D13">
        <f t="shared" si="1"/>
        <v>1</v>
      </c>
      <c r="E13">
        <f t="shared" si="2"/>
        <v>0.75574957435425849</v>
      </c>
    </row>
    <row r="14" spans="1:10">
      <c r="A14" s="1">
        <f t="shared" si="3"/>
        <v>-20</v>
      </c>
      <c r="B14" s="3">
        <f>A14-バイオリズム診断表!$D$19</f>
        <v>-20</v>
      </c>
      <c r="C14">
        <f t="shared" si="0"/>
        <v>0.73083596427812403</v>
      </c>
      <c r="D14">
        <f t="shared" si="1"/>
        <v>0.97492791218182362</v>
      </c>
      <c r="E14">
        <f t="shared" si="2"/>
        <v>0.61815898622060528</v>
      </c>
    </row>
    <row r="15" spans="1:10">
      <c r="A15" s="1">
        <f t="shared" si="3"/>
        <v>-19</v>
      </c>
      <c r="B15" s="3">
        <f>A15-バイオリズム診断表!$D$19</f>
        <v>-19</v>
      </c>
      <c r="C15">
        <f t="shared" si="0"/>
        <v>0.88788521840237555</v>
      </c>
      <c r="D15">
        <f t="shared" si="1"/>
        <v>0.90096886790241903</v>
      </c>
      <c r="E15">
        <f t="shared" si="2"/>
        <v>0.45822652172740991</v>
      </c>
    </row>
    <row r="16" spans="1:10">
      <c r="A16" s="1">
        <f t="shared" si="3"/>
        <v>-18</v>
      </c>
      <c r="B16" s="3">
        <f>A16-バイオリズム診断表!$D$19</f>
        <v>-18</v>
      </c>
      <c r="C16">
        <f t="shared" si="0"/>
        <v>0.97908408768232302</v>
      </c>
      <c r="D16">
        <f t="shared" si="1"/>
        <v>0.78183148246802969</v>
      </c>
      <c r="E16">
        <f t="shared" si="2"/>
        <v>0.28173255684142939</v>
      </c>
    </row>
    <row r="17" spans="1:5">
      <c r="A17" s="1">
        <f t="shared" si="3"/>
        <v>-17</v>
      </c>
      <c r="B17" s="3">
        <f>A17-バイオリズム診断表!$D$19</f>
        <v>-17</v>
      </c>
      <c r="C17">
        <f t="shared" si="0"/>
        <v>0.99766876919053926</v>
      </c>
      <c r="D17">
        <f t="shared" si="1"/>
        <v>0.62348980185873382</v>
      </c>
      <c r="E17">
        <f t="shared" si="2"/>
        <v>9.505604330418263E-2</v>
      </c>
    </row>
    <row r="18" spans="1:5">
      <c r="A18" s="1">
        <f t="shared" si="3"/>
        <v>-16</v>
      </c>
      <c r="B18" s="3">
        <f>A18-バイオリズム診断表!$D$19</f>
        <v>-16</v>
      </c>
      <c r="C18">
        <f t="shared" si="0"/>
        <v>0.9422609221188204</v>
      </c>
      <c r="D18">
        <f t="shared" si="1"/>
        <v>0.43388373911755801</v>
      </c>
      <c r="E18">
        <f t="shared" si="2"/>
        <v>-9.505604330418288E-2</v>
      </c>
    </row>
    <row r="19" spans="1:5">
      <c r="A19" s="1">
        <f t="shared" si="3"/>
        <v>-15</v>
      </c>
      <c r="B19" s="3">
        <f>A19-バイオリズム診断表!$D$19</f>
        <v>-15</v>
      </c>
      <c r="C19">
        <f t="shared" si="0"/>
        <v>0.81696989301044198</v>
      </c>
      <c r="D19">
        <f t="shared" si="1"/>
        <v>0.22252093395631384</v>
      </c>
      <c r="E19">
        <f t="shared" si="2"/>
        <v>-0.28173255684143006</v>
      </c>
    </row>
    <row r="20" spans="1:5">
      <c r="A20" s="1">
        <f t="shared" si="3"/>
        <v>-14</v>
      </c>
      <c r="B20" s="3">
        <f>A20-バイオリズム診断表!$D$19</f>
        <v>-14</v>
      </c>
      <c r="C20">
        <f t="shared" si="0"/>
        <v>0.63108794432605275</v>
      </c>
      <c r="D20">
        <f t="shared" si="1"/>
        <v>-1.22514845490862E-16</v>
      </c>
      <c r="E20">
        <f t="shared" si="2"/>
        <v>-0.45822652172741052</v>
      </c>
    </row>
    <row r="21" spans="1:5">
      <c r="A21" s="1">
        <f t="shared" si="3"/>
        <v>-13</v>
      </c>
      <c r="B21" s="3">
        <f>A21-バイオリズム診断表!$D$19</f>
        <v>-13</v>
      </c>
      <c r="C21">
        <f t="shared" si="0"/>
        <v>0.39840108984624156</v>
      </c>
      <c r="D21">
        <f t="shared" si="1"/>
        <v>-0.22252093395631409</v>
      </c>
      <c r="E21">
        <f t="shared" si="2"/>
        <v>-0.61815898622060506</v>
      </c>
    </row>
    <row r="22" spans="1:5">
      <c r="A22" s="1">
        <f t="shared" si="3"/>
        <v>-12</v>
      </c>
      <c r="B22" s="3">
        <f>A22-バイオリズム診断表!$D$19</f>
        <v>-12</v>
      </c>
      <c r="C22">
        <f t="shared" si="0"/>
        <v>0.1361666490962464</v>
      </c>
      <c r="D22">
        <f t="shared" si="1"/>
        <v>-0.43388373911755823</v>
      </c>
      <c r="E22">
        <f t="shared" si="2"/>
        <v>-0.75574957435425827</v>
      </c>
    </row>
    <row r="23" spans="1:5">
      <c r="A23" s="1">
        <f t="shared" si="3"/>
        <v>-11</v>
      </c>
      <c r="B23" s="3">
        <f>A23-バイオリズム診断表!$D$19</f>
        <v>-11</v>
      </c>
      <c r="C23">
        <f t="shared" si="0"/>
        <v>-0.13616664909624709</v>
      </c>
      <c r="D23">
        <f t="shared" si="1"/>
        <v>-0.62348980185873393</v>
      </c>
      <c r="E23">
        <f t="shared" si="2"/>
        <v>-0.86602540378443871</v>
      </c>
    </row>
    <row r="24" spans="1:5">
      <c r="A24" s="1">
        <f t="shared" si="3"/>
        <v>-10</v>
      </c>
      <c r="B24" s="3">
        <f>A24-バイオリズム診断表!$D$19</f>
        <v>-10</v>
      </c>
      <c r="C24">
        <f t="shared" si="0"/>
        <v>-0.3984010898462414</v>
      </c>
      <c r="D24">
        <f t="shared" si="1"/>
        <v>-0.78183148246802991</v>
      </c>
      <c r="E24">
        <f t="shared" si="2"/>
        <v>-0.94500081871466846</v>
      </c>
    </row>
    <row r="25" spans="1:5">
      <c r="A25" s="1">
        <f t="shared" si="3"/>
        <v>-9</v>
      </c>
      <c r="B25" s="3">
        <f>A25-バイオリズム診断表!$D$19</f>
        <v>-9</v>
      </c>
      <c r="C25">
        <f t="shared" si="0"/>
        <v>-0.63108794432605297</v>
      </c>
      <c r="D25">
        <f t="shared" si="1"/>
        <v>-0.90096886790241915</v>
      </c>
      <c r="E25">
        <f t="shared" si="2"/>
        <v>-0.9898214418809328</v>
      </c>
    </row>
    <row r="26" spans="1:5">
      <c r="A26" s="1">
        <f t="shared" si="3"/>
        <v>-8</v>
      </c>
      <c r="B26" s="3">
        <f>A26-バイオリズム診断表!$D$19</f>
        <v>-8</v>
      </c>
      <c r="C26">
        <f t="shared" si="0"/>
        <v>-0.81696989301044209</v>
      </c>
      <c r="D26">
        <f t="shared" si="1"/>
        <v>-0.97492791218182362</v>
      </c>
      <c r="E26">
        <f t="shared" si="2"/>
        <v>-0.99886733918300796</v>
      </c>
    </row>
    <row r="27" spans="1:5">
      <c r="A27" s="1">
        <f t="shared" si="3"/>
        <v>-7</v>
      </c>
      <c r="B27" s="3">
        <f>A27-バイオリズム診断表!$D$19</f>
        <v>-7</v>
      </c>
      <c r="C27">
        <f t="shared" si="0"/>
        <v>-0.94226092211882051</v>
      </c>
      <c r="D27">
        <f t="shared" si="1"/>
        <v>-1</v>
      </c>
      <c r="E27">
        <f t="shared" si="2"/>
        <v>-0.97181156832354165</v>
      </c>
    </row>
    <row r="28" spans="1:5">
      <c r="A28" s="1">
        <f t="shared" si="3"/>
        <v>-6</v>
      </c>
      <c r="B28" s="3">
        <f>A28-バイオリズム診断表!$D$19</f>
        <v>-6</v>
      </c>
      <c r="C28">
        <f t="shared" si="0"/>
        <v>-0.99766876919053915</v>
      </c>
      <c r="D28">
        <f t="shared" si="1"/>
        <v>-0.97492791218182362</v>
      </c>
      <c r="E28">
        <f t="shared" si="2"/>
        <v>-0.90963199535451833</v>
      </c>
    </row>
    <row r="29" spans="1:5">
      <c r="A29" s="1">
        <f t="shared" si="3"/>
        <v>-5</v>
      </c>
      <c r="B29" s="3">
        <f>A29-バイオリズム診断表!$D$19</f>
        <v>-5</v>
      </c>
      <c r="C29">
        <f t="shared" si="0"/>
        <v>-0.97908408768232291</v>
      </c>
      <c r="D29">
        <f t="shared" si="1"/>
        <v>-0.90096886790241915</v>
      </c>
      <c r="E29">
        <f t="shared" si="2"/>
        <v>-0.81457595205033573</v>
      </c>
    </row>
    <row r="30" spans="1:5">
      <c r="A30" s="1">
        <f t="shared" si="3"/>
        <v>-4</v>
      </c>
      <c r="B30" s="3">
        <f>A30-バイオリズム診断表!$D$19</f>
        <v>-4</v>
      </c>
      <c r="C30">
        <f t="shared" si="0"/>
        <v>-0.88788521840237522</v>
      </c>
      <c r="D30">
        <f t="shared" si="1"/>
        <v>-0.7818314824680298</v>
      </c>
      <c r="E30">
        <f t="shared" si="2"/>
        <v>-0.69007901148211193</v>
      </c>
    </row>
    <row r="31" spans="1:5">
      <c r="A31" s="1">
        <f t="shared" si="3"/>
        <v>-3</v>
      </c>
      <c r="B31" s="3">
        <f>A31-バイオリズム診断表!$D$19</f>
        <v>-3</v>
      </c>
      <c r="C31">
        <f t="shared" si="0"/>
        <v>-0.73083596427812403</v>
      </c>
      <c r="D31">
        <f t="shared" si="1"/>
        <v>-0.62348980185873348</v>
      </c>
      <c r="E31">
        <f t="shared" si="2"/>
        <v>-0.54064081745559756</v>
      </c>
    </row>
    <row r="32" spans="1:5">
      <c r="A32" s="1">
        <f t="shared" si="3"/>
        <v>-2</v>
      </c>
      <c r="B32" s="3">
        <f>A32-バイオリズム診断表!$D$19</f>
        <v>-2</v>
      </c>
      <c r="C32">
        <f t="shared" si="0"/>
        <v>-0.51958395003543356</v>
      </c>
      <c r="D32">
        <f t="shared" si="1"/>
        <v>-0.43388373911755812</v>
      </c>
      <c r="E32">
        <f t="shared" si="2"/>
        <v>-0.37166245566032752</v>
      </c>
    </row>
    <row r="33" spans="1:5">
      <c r="A33" s="1">
        <f t="shared" si="3"/>
        <v>-1</v>
      </c>
      <c r="B33" s="3">
        <f>A33-バイオリズム診断表!$D$19</f>
        <v>-1</v>
      </c>
      <c r="C33">
        <f t="shared" si="0"/>
        <v>-0.26979677115702427</v>
      </c>
      <c r="D33">
        <f t="shared" si="1"/>
        <v>-0.22252093395631439</v>
      </c>
      <c r="E33">
        <f t="shared" si="2"/>
        <v>-0.18925124436041019</v>
      </c>
    </row>
    <row r="34" spans="1:5">
      <c r="A34" s="1">
        <f t="shared" si="3"/>
        <v>0</v>
      </c>
      <c r="B34" s="3">
        <f>A34-バイオリズム診断表!$D$19</f>
        <v>0</v>
      </c>
      <c r="C34">
        <f t="shared" si="0"/>
        <v>0</v>
      </c>
      <c r="D34">
        <f t="shared" si="1"/>
        <v>0</v>
      </c>
      <c r="E34">
        <f t="shared" si="2"/>
        <v>0</v>
      </c>
    </row>
    <row r="35" spans="1:5">
      <c r="A35" s="1">
        <f t="shared" si="3"/>
        <v>1</v>
      </c>
      <c r="B35" s="3">
        <f>A35-バイオリズム診断表!$D$19</f>
        <v>1</v>
      </c>
      <c r="C35">
        <f t="shared" si="0"/>
        <v>0.26979677115702427</v>
      </c>
      <c r="D35">
        <f t="shared" si="1"/>
        <v>0.22252093395631439</v>
      </c>
      <c r="E35">
        <f t="shared" si="2"/>
        <v>0.18925124436041019</v>
      </c>
    </row>
    <row r="36" spans="1:5">
      <c r="A36" s="1">
        <f t="shared" si="3"/>
        <v>2</v>
      </c>
      <c r="B36" s="3">
        <f>A36-バイオリズム診断表!$D$19</f>
        <v>2</v>
      </c>
      <c r="C36">
        <f t="shared" si="0"/>
        <v>0.51958395003543356</v>
      </c>
      <c r="D36">
        <f t="shared" si="1"/>
        <v>0.43388373911755812</v>
      </c>
      <c r="E36">
        <f t="shared" si="2"/>
        <v>0.37166245566032752</v>
      </c>
    </row>
    <row r="37" spans="1:5">
      <c r="A37" s="1">
        <f t="shared" si="3"/>
        <v>3</v>
      </c>
      <c r="B37" s="3">
        <f>A37-バイオリズム診断表!$D$19</f>
        <v>3</v>
      </c>
      <c r="C37">
        <f t="shared" si="0"/>
        <v>0.73083596427812403</v>
      </c>
      <c r="D37">
        <f t="shared" si="1"/>
        <v>0.62348980185873348</v>
      </c>
      <c r="E37">
        <f t="shared" si="2"/>
        <v>0.54064081745559756</v>
      </c>
    </row>
    <row r="38" spans="1:5">
      <c r="A38" s="1">
        <f t="shared" si="3"/>
        <v>4</v>
      </c>
      <c r="B38" s="3">
        <f>A38-バイオリズム診断表!$D$19</f>
        <v>4</v>
      </c>
      <c r="C38">
        <f t="shared" si="0"/>
        <v>0.88788521840237522</v>
      </c>
      <c r="D38">
        <f t="shared" si="1"/>
        <v>0.7818314824680298</v>
      </c>
      <c r="E38">
        <f t="shared" si="2"/>
        <v>0.69007901148211193</v>
      </c>
    </row>
    <row r="39" spans="1:5">
      <c r="A39" s="1">
        <f t="shared" si="3"/>
        <v>5</v>
      </c>
      <c r="B39" s="3">
        <f>A39-バイオリズム診断表!$D$19</f>
        <v>5</v>
      </c>
      <c r="C39">
        <f t="shared" si="0"/>
        <v>0.97908408768232291</v>
      </c>
      <c r="D39">
        <f t="shared" si="1"/>
        <v>0.90096886790241915</v>
      </c>
      <c r="E39">
        <f t="shared" si="2"/>
        <v>0.81457595205033573</v>
      </c>
    </row>
    <row r="40" spans="1:5">
      <c r="A40" s="1">
        <f t="shared" si="3"/>
        <v>6</v>
      </c>
      <c r="B40" s="3">
        <f>A40-バイオリズム診断表!$D$19</f>
        <v>6</v>
      </c>
      <c r="C40">
        <f t="shared" si="0"/>
        <v>0.99766876919053915</v>
      </c>
      <c r="D40">
        <f t="shared" si="1"/>
        <v>0.97492791218182362</v>
      </c>
      <c r="E40">
        <f t="shared" si="2"/>
        <v>0.90963199535451833</v>
      </c>
    </row>
    <row r="41" spans="1:5">
      <c r="A41" s="1">
        <f t="shared" si="3"/>
        <v>7</v>
      </c>
      <c r="B41" s="3">
        <f>A41-バイオリズム診断表!$D$19</f>
        <v>7</v>
      </c>
      <c r="C41">
        <f t="shared" si="0"/>
        <v>0.94226092211882051</v>
      </c>
      <c r="D41">
        <f t="shared" si="1"/>
        <v>1</v>
      </c>
      <c r="E41">
        <f t="shared" si="2"/>
        <v>0.97181156832354165</v>
      </c>
    </row>
    <row r="42" spans="1:5">
      <c r="A42" s="1">
        <f t="shared" si="3"/>
        <v>8</v>
      </c>
      <c r="B42" s="3">
        <f>A42-バイオリズム診断表!$D$19</f>
        <v>8</v>
      </c>
      <c r="C42">
        <f t="shared" si="0"/>
        <v>0.81696989301044209</v>
      </c>
      <c r="D42">
        <f t="shared" si="1"/>
        <v>0.97492791218182362</v>
      </c>
      <c r="E42">
        <f t="shared" si="2"/>
        <v>0.99886733918300796</v>
      </c>
    </row>
    <row r="43" spans="1:5">
      <c r="A43" s="1">
        <f t="shared" si="3"/>
        <v>9</v>
      </c>
      <c r="B43" s="3">
        <f>A43-バイオリズム診断表!$D$19</f>
        <v>9</v>
      </c>
      <c r="C43">
        <f t="shared" si="0"/>
        <v>0.63108794432605297</v>
      </c>
      <c r="D43">
        <f t="shared" si="1"/>
        <v>0.90096886790241915</v>
      </c>
      <c r="E43">
        <f t="shared" si="2"/>
        <v>0.9898214418809328</v>
      </c>
    </row>
    <row r="44" spans="1:5">
      <c r="A44" s="1">
        <f t="shared" si="3"/>
        <v>10</v>
      </c>
      <c r="B44" s="3">
        <f>A44-バイオリズム診断表!$D$19</f>
        <v>10</v>
      </c>
      <c r="C44">
        <f t="shared" si="0"/>
        <v>0.3984010898462414</v>
      </c>
      <c r="D44">
        <f t="shared" si="1"/>
        <v>0.78183148246802991</v>
      </c>
      <c r="E44">
        <f t="shared" si="2"/>
        <v>0.94500081871466846</v>
      </c>
    </row>
    <row r="45" spans="1:5">
      <c r="A45" s="1">
        <f t="shared" si="3"/>
        <v>11</v>
      </c>
      <c r="B45" s="3">
        <f>A45-バイオリズム診断表!$D$19</f>
        <v>11</v>
      </c>
      <c r="C45">
        <f t="shared" si="0"/>
        <v>0.13616664909624709</v>
      </c>
      <c r="D45">
        <f t="shared" si="1"/>
        <v>0.62348980185873393</v>
      </c>
      <c r="E45">
        <f t="shared" si="2"/>
        <v>0.86602540378443871</v>
      </c>
    </row>
    <row r="46" spans="1:5">
      <c r="A46" s="1">
        <f t="shared" si="3"/>
        <v>12</v>
      </c>
      <c r="B46" s="3">
        <f>A46-バイオリズム診断表!$D$19</f>
        <v>12</v>
      </c>
      <c r="C46">
        <f t="shared" si="0"/>
        <v>-0.1361666490962464</v>
      </c>
      <c r="D46">
        <f t="shared" si="1"/>
        <v>0.43388373911755823</v>
      </c>
      <c r="E46">
        <f t="shared" si="2"/>
        <v>0.75574957435425827</v>
      </c>
    </row>
    <row r="47" spans="1:5">
      <c r="A47" s="1">
        <f t="shared" si="3"/>
        <v>13</v>
      </c>
      <c r="B47" s="3">
        <f>A47-バイオリズム診断表!$D$19</f>
        <v>13</v>
      </c>
      <c r="C47">
        <f t="shared" si="0"/>
        <v>-0.39840108984624156</v>
      </c>
      <c r="D47">
        <f t="shared" si="1"/>
        <v>0.22252093395631409</v>
      </c>
      <c r="E47">
        <f t="shared" si="2"/>
        <v>0.61815898622060506</v>
      </c>
    </row>
    <row r="48" spans="1:5">
      <c r="A48" s="1">
        <f t="shared" si="3"/>
        <v>14</v>
      </c>
      <c r="B48" s="3">
        <f>A48-バイオリズム診断表!$D$19</f>
        <v>14</v>
      </c>
      <c r="C48">
        <f t="shared" si="0"/>
        <v>-0.63108794432605275</v>
      </c>
      <c r="D48">
        <f t="shared" si="1"/>
        <v>1.22514845490862E-16</v>
      </c>
      <c r="E48">
        <f t="shared" si="2"/>
        <v>0.45822652172741052</v>
      </c>
    </row>
    <row r="49" spans="1:5">
      <c r="A49" s="1">
        <f t="shared" si="3"/>
        <v>15</v>
      </c>
      <c r="B49" s="3">
        <f>A49-バイオリズム診断表!$D$19</f>
        <v>15</v>
      </c>
      <c r="C49">
        <f t="shared" si="0"/>
        <v>-0.81696989301044198</v>
      </c>
      <c r="D49">
        <f t="shared" si="1"/>
        <v>-0.22252093395631384</v>
      </c>
      <c r="E49">
        <f t="shared" si="2"/>
        <v>0.28173255684143006</v>
      </c>
    </row>
    <row r="50" spans="1:5">
      <c r="A50" s="1">
        <f t="shared" si="3"/>
        <v>16</v>
      </c>
      <c r="B50" s="3">
        <f>A50-バイオリズム診断表!$D$19</f>
        <v>16</v>
      </c>
      <c r="C50">
        <f t="shared" si="0"/>
        <v>-0.9422609221188204</v>
      </c>
      <c r="D50">
        <f t="shared" si="1"/>
        <v>-0.43388373911755801</v>
      </c>
      <c r="E50">
        <f t="shared" si="2"/>
        <v>9.505604330418288E-2</v>
      </c>
    </row>
    <row r="51" spans="1:5">
      <c r="A51" s="1">
        <f t="shared" si="3"/>
        <v>17</v>
      </c>
      <c r="B51" s="3">
        <f>A51-バイオリズム診断表!$D$19</f>
        <v>17</v>
      </c>
      <c r="C51">
        <f t="shared" si="0"/>
        <v>-0.99766876919053926</v>
      </c>
      <c r="D51">
        <f t="shared" si="1"/>
        <v>-0.62348980185873382</v>
      </c>
      <c r="E51">
        <f t="shared" si="2"/>
        <v>-9.505604330418263E-2</v>
      </c>
    </row>
    <row r="52" spans="1:5">
      <c r="A52" s="1">
        <f t="shared" si="3"/>
        <v>18</v>
      </c>
      <c r="B52" s="3">
        <f>A52-バイオリズム診断表!$D$19</f>
        <v>18</v>
      </c>
      <c r="C52">
        <f t="shared" si="0"/>
        <v>-0.97908408768232302</v>
      </c>
      <c r="D52">
        <f t="shared" si="1"/>
        <v>-0.78183148246802969</v>
      </c>
      <c r="E52">
        <f t="shared" si="2"/>
        <v>-0.28173255684142939</v>
      </c>
    </row>
    <row r="53" spans="1:5">
      <c r="A53" s="1">
        <f t="shared" si="3"/>
        <v>19</v>
      </c>
      <c r="B53" s="3">
        <f>A53-バイオリズム診断表!$D$19</f>
        <v>19</v>
      </c>
      <c r="C53">
        <f t="shared" si="0"/>
        <v>-0.88788521840237555</v>
      </c>
      <c r="D53">
        <f t="shared" si="1"/>
        <v>-0.90096886790241903</v>
      </c>
      <c r="E53">
        <f t="shared" si="2"/>
        <v>-0.45822652172740991</v>
      </c>
    </row>
    <row r="54" spans="1:5">
      <c r="A54" s="1">
        <f t="shared" si="3"/>
        <v>20</v>
      </c>
      <c r="B54" s="3">
        <f>A54-バイオリズム診断表!$D$19</f>
        <v>20</v>
      </c>
      <c r="C54">
        <f t="shared" si="0"/>
        <v>-0.73083596427812403</v>
      </c>
      <c r="D54">
        <f t="shared" si="1"/>
        <v>-0.97492791218182362</v>
      </c>
      <c r="E54">
        <f t="shared" si="2"/>
        <v>-0.61815898622060528</v>
      </c>
    </row>
    <row r="55" spans="1:5">
      <c r="A55" s="1">
        <f t="shared" si="3"/>
        <v>21</v>
      </c>
      <c r="B55" s="3">
        <f>A55-バイオリズム診断表!$D$19</f>
        <v>21</v>
      </c>
      <c r="C55">
        <f t="shared" si="0"/>
        <v>-0.51958395003543356</v>
      </c>
      <c r="D55">
        <f t="shared" si="1"/>
        <v>-1</v>
      </c>
      <c r="E55">
        <f t="shared" si="2"/>
        <v>-0.75574957435425849</v>
      </c>
    </row>
    <row r="56" spans="1:5">
      <c r="A56" s="1">
        <f t="shared" si="3"/>
        <v>22</v>
      </c>
      <c r="B56" s="3">
        <f>A56-バイオリズム診断表!$D$19</f>
        <v>22</v>
      </c>
      <c r="C56">
        <f t="shared" si="0"/>
        <v>-0.26979677115702522</v>
      </c>
      <c r="D56">
        <f t="shared" si="1"/>
        <v>-0.97492791218182384</v>
      </c>
      <c r="E56">
        <f t="shared" si="2"/>
        <v>-0.86602540378443837</v>
      </c>
    </row>
    <row r="57" spans="1:5">
      <c r="A57" s="1">
        <f t="shared" si="3"/>
        <v>23</v>
      </c>
      <c r="B57" s="3">
        <f>A57-バイオリズム診断表!$D$19</f>
        <v>23</v>
      </c>
      <c r="C57">
        <f t="shared" si="0"/>
        <v>-2.45029690981724E-16</v>
      </c>
      <c r="D57">
        <f t="shared" si="1"/>
        <v>-0.90096886790241926</v>
      </c>
      <c r="E57">
        <f t="shared" si="2"/>
        <v>-0.94500081871466834</v>
      </c>
    </row>
    <row r="58" spans="1:5">
      <c r="A58" s="1">
        <f t="shared" si="3"/>
        <v>24</v>
      </c>
      <c r="B58" s="3">
        <f>A58-バイオリズム診断表!$D$19</f>
        <v>24</v>
      </c>
      <c r="C58">
        <f t="shared" si="0"/>
        <v>0.26979677115702394</v>
      </c>
      <c r="D58">
        <f t="shared" si="1"/>
        <v>-0.78183148246802991</v>
      </c>
      <c r="E58">
        <f t="shared" si="2"/>
        <v>-0.98982144188093268</v>
      </c>
    </row>
    <row r="59" spans="1:5">
      <c r="A59" s="1">
        <f t="shared" si="3"/>
        <v>25</v>
      </c>
      <c r="B59" s="3">
        <f>A59-バイオリズム診断表!$D$19</f>
        <v>25</v>
      </c>
      <c r="C59">
        <f t="shared" si="0"/>
        <v>0.51958395003543389</v>
      </c>
      <c r="D59">
        <f t="shared" si="1"/>
        <v>-0.62348980185873371</v>
      </c>
      <c r="E59">
        <f t="shared" si="2"/>
        <v>-0.99886733918300796</v>
      </c>
    </row>
    <row r="60" spans="1:5">
      <c r="A60" s="1">
        <f t="shared" si="3"/>
        <v>26</v>
      </c>
      <c r="B60" s="3">
        <f>A60-バイオリズム診断表!$D$19</f>
        <v>26</v>
      </c>
      <c r="C60">
        <f t="shared" si="0"/>
        <v>0.73083596427812425</v>
      </c>
      <c r="D60">
        <f t="shared" si="1"/>
        <v>-0.43388373911755751</v>
      </c>
      <c r="E60">
        <f t="shared" si="2"/>
        <v>-0.97181156832354165</v>
      </c>
    </row>
    <row r="61" spans="1:5">
      <c r="A61" s="1">
        <f t="shared" si="3"/>
        <v>27</v>
      </c>
      <c r="B61" s="3">
        <f>A61-バイオリズム診断表!$D$19</f>
        <v>27</v>
      </c>
      <c r="C61">
        <f t="shared" si="0"/>
        <v>0.88788521840237489</v>
      </c>
      <c r="D61">
        <f t="shared" si="1"/>
        <v>-0.22252093395631464</v>
      </c>
      <c r="E61">
        <f t="shared" si="2"/>
        <v>-0.90963199535451855</v>
      </c>
    </row>
    <row r="62" spans="1:5">
      <c r="A62" s="1">
        <f t="shared" si="3"/>
        <v>28</v>
      </c>
      <c r="B62" s="3">
        <f>A62-バイオリズム診断表!$D$19</f>
        <v>28</v>
      </c>
      <c r="C62">
        <f t="shared" si="0"/>
        <v>0.97908408768232291</v>
      </c>
      <c r="D62">
        <f t="shared" si="1"/>
        <v>-2.45029690981724E-16</v>
      </c>
      <c r="E62">
        <f t="shared" si="2"/>
        <v>-0.81457595205033584</v>
      </c>
    </row>
    <row r="63" spans="1:5">
      <c r="A63" s="1">
        <f t="shared" si="3"/>
        <v>29</v>
      </c>
      <c r="B63" s="3">
        <f>A63-バイオリズム診断表!$D$19</f>
        <v>29</v>
      </c>
      <c r="C63">
        <f t="shared" si="0"/>
        <v>0.99766876919053926</v>
      </c>
      <c r="D63">
        <f t="shared" si="1"/>
        <v>0.22252093395631414</v>
      </c>
      <c r="E63">
        <f t="shared" si="2"/>
        <v>-0.69007901148211204</v>
      </c>
    </row>
    <row r="64" spans="1:5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バイオリズム診断表</vt:lpstr>
      <vt:lpstr>バイオリズム計算書</vt:lpstr>
      <vt:lpstr>バイオリズム診断表!Print_Area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2014-11-05T11:22:23Z</dcterms:created>
  <dcterms:modified xsi:type="dcterms:W3CDTF">2015-03-29T11:47:11Z</dcterms:modified>
</cp:coreProperties>
</file>